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<sst xmlns="http://schemas.openxmlformats.org/spreadsheetml/2006/main" count="19" uniqueCount="19">
  <si>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云浮救助站2022-2023年支出明细</t>
  </si>
  <si>
    <t>合同期：</t>
  </si>
  <si>
    <t>合同金额：</t>
  </si>
  <si>
    <t>人数：</t>
  </si>
  <si>
    <t>元/年</t>
  </si>
  <si>
    <t>元/人/年</t>
  </si>
  <si>
    <t>合计</t>
  </si>
  <si>
    <t>工资</t>
  </si>
  <si>
    <t>绩效</t>
  </si>
  <si>
    <t>社保</t>
  </si>
  <si>
    <t>公积金</t>
  </si>
  <si>
    <t>福利</t>
  </si>
  <si>
    <t>人员薪酬合计</t>
  </si>
  <si>
    <t>活动物资</t>
  </si>
  <si>
    <t>交通费</t>
  </si>
  <si>
    <t>宣传费</t>
  </si>
  <si>
    <t>误餐费</t>
  </si>
  <si>
    <t>办公费</t>
  </si>
  <si>
    <t>活动成本合计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</si>
</sst>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D23" sqref="D23"/>
    </sheetView>
  </sheetViews>
  <sheetFormatPr defaultColWidth="9" defaultRowHeight="14"/>
  <cols>
    <col min="1" max="1" width="9" style="1"/>
    <col min="2" max="2" width="12.7545454545455" style="1" customWidth="1"/>
    <col min="3" max="3" width="11.7545454545455" style="1" customWidth="1"/>
    <col min="4" max="4" width="14" style="1" customWidth="1"/>
    <col min="5" max="5" width="11.3727272727273" style="1" customWidth="1"/>
    <col min="6" max="6" width="12.5" style="1" customWidth="1"/>
    <col min="7" max="7" width="12.2545454545455" style="1" customWidth="1"/>
    <col min="8" max="8" width="12.1272727272727" style="1" customWidth="1"/>
    <col min="9" max="9" width="11.2545454545455" style="1" customWidth="1"/>
    <col min="10" max="10" width="10.8727272727273" style="1" customWidth="1"/>
    <col min="11" max="11" width="12.1272727272727" style="1" customWidth="1"/>
    <col min="12" max="12" width="11.8727272727273" style="1" customWidth="1"/>
    <col min="13" max="13" width="10.5" style="1" customWidth="1"/>
    <col min="14" max="14" width="12.7545454545455" style="1" customWidth="1"/>
    <col min="15" max="15" width="11.7545454545455" style="1" customWidth="1"/>
    <col min="16" max="16" width="11.2545454545455" style="1" customWidth="1"/>
  </cols>
  <sheetData>
    <row r="1" ht="17.5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5" spans="1:16">
      <c r="A2" s="3" t="s">
        <v>1</v>
      </c>
      <c r="B2" s="4">
        <v>44866</v>
      </c>
      <c r="C2" s="4">
        <v>45230</v>
      </c>
      <c r="D2" s="3" t="s">
        <v>2</v>
      </c>
      <c r="E2" s="3">
        <v>967300</v>
      </c>
      <c r="H2" s="3" t="s">
        <v>3</v>
      </c>
      <c r="I2" s="3"/>
      <c r="J2" s="3"/>
      <c r="K2" s="3"/>
      <c r="L2" s="3" t="s">
        <v>4</v>
      </c>
      <c r="M2" s="3"/>
      <c r="N2" s="3"/>
      <c r="O2" s="3" t="s">
        <v>5</v>
      </c>
      <c r="P2" s="3"/>
    </row>
    <row r="3" ht="15" spans="1:16">
      <c r="A3" s="5"/>
      <c r="B3" s="6">
        <v>44866</v>
      </c>
      <c r="C3" s="6">
        <v>44896</v>
      </c>
      <c r="D3" s="6">
        <v>44927</v>
      </c>
      <c r="E3" s="6">
        <v>44958</v>
      </c>
      <c r="F3" s="6">
        <v>44986</v>
      </c>
      <c r="G3" s="6">
        <v>45017</v>
      </c>
      <c r="H3" s="6">
        <v>45047</v>
      </c>
      <c r="I3" s="6">
        <v>45078</v>
      </c>
      <c r="J3" s="6">
        <v>45108</v>
      </c>
      <c r="K3" s="6">
        <v>45139</v>
      </c>
      <c r="L3" s="6">
        <v>45170</v>
      </c>
      <c r="M3" s="6">
        <v>45200</v>
      </c>
      <c r="N3" s="6">
        <v>45231</v>
      </c>
      <c r="O3" s="6">
        <v>45261</v>
      </c>
      <c r="P3" s="5" t="s">
        <v>6</v>
      </c>
    </row>
    <row r="4" ht="15" spans="1:16">
      <c r="A4" s="5" t="s">
        <v>7</v>
      </c>
      <c r="B4" s="5">
        <v>59000</v>
      </c>
      <c r="C4" s="5">
        <v>55981.81</v>
      </c>
      <c r="D4" s="5">
        <v>47690.91</v>
      </c>
      <c r="E4" s="5">
        <v>47690.91</v>
      </c>
      <c r="F4" s="5">
        <v>48614.31</v>
      </c>
      <c r="G4" s="5">
        <v>48600</v>
      </c>
      <c r="H4" s="5">
        <v>51657.4</v>
      </c>
      <c r="I4" s="5">
        <v>53392.73</v>
      </c>
      <c r="J4" s="5">
        <v>53600</v>
      </c>
      <c r="K4" s="5">
        <v>53600</v>
      </c>
      <c r="L4" s="5">
        <v>53600</v>
      </c>
      <c r="M4" s="5">
        <f>53600+9103.38+2400</f>
        <v>65103.38</v>
      </c>
      <c r="N4" s="5">
        <v>52581.82</v>
      </c>
      <c r="O4" s="5">
        <v>50400</v>
      </c>
      <c r="P4" s="5">
        <f t="shared" ref="P4:P8" si="0">SUM(D4:O4)</f>
        <v>626531.46</v>
      </c>
    </row>
    <row r="5" ht="15" spans="1:16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>
        <v>12000</v>
      </c>
      <c r="O5" s="5"/>
      <c r="P5" s="5">
        <f t="shared" si="0"/>
        <v>12000</v>
      </c>
    </row>
    <row r="6" ht="15" spans="1:16">
      <c r="A6" s="5" t="s">
        <v>9</v>
      </c>
      <c r="B6" s="5">
        <v>14387.27</v>
      </c>
      <c r="C6" s="5">
        <v>13540.96</v>
      </c>
      <c r="D6" s="5">
        <v>11621.12</v>
      </c>
      <c r="E6" s="5">
        <v>11621.12</v>
      </c>
      <c r="F6" s="5">
        <v>11621.12</v>
      </c>
      <c r="G6" s="5">
        <v>11621.12</v>
      </c>
      <c r="H6" s="5">
        <v>13365.44</v>
      </c>
      <c r="I6" s="5">
        <v>13365.44</v>
      </c>
      <c r="J6" s="5">
        <v>14239.04</v>
      </c>
      <c r="K6" s="5">
        <v>14239.04</v>
      </c>
      <c r="L6" s="5">
        <v>14239.04</v>
      </c>
      <c r="M6" s="5">
        <v>14239.04</v>
      </c>
      <c r="N6" s="5">
        <v>14239.04</v>
      </c>
      <c r="O6" s="5">
        <v>13349.1</v>
      </c>
      <c r="P6" s="5">
        <f t="shared" si="0"/>
        <v>157759.66</v>
      </c>
    </row>
    <row r="7" ht="15" spans="1:16">
      <c r="A7" s="5" t="s">
        <v>10</v>
      </c>
      <c r="B7" s="5"/>
      <c r="C7" s="5">
        <v>2930</v>
      </c>
      <c r="D7" s="5">
        <v>2770</v>
      </c>
      <c r="E7" s="5">
        <v>2310</v>
      </c>
      <c r="F7" s="5">
        <v>2310</v>
      </c>
      <c r="G7" s="5">
        <v>2310</v>
      </c>
      <c r="H7" s="5">
        <v>2310</v>
      </c>
      <c r="I7" s="5">
        <v>2310</v>
      </c>
      <c r="J7" s="5">
        <v>2660</v>
      </c>
      <c r="K7" s="5">
        <v>2660</v>
      </c>
      <c r="L7" s="5">
        <v>2660</v>
      </c>
      <c r="M7" s="5">
        <v>2660</v>
      </c>
      <c r="N7" s="5">
        <v>2660</v>
      </c>
      <c r="O7" s="5">
        <v>2660</v>
      </c>
      <c r="P7" s="5">
        <f t="shared" si="0"/>
        <v>30280</v>
      </c>
    </row>
    <row r="8" ht="15" spans="1:16">
      <c r="A8" s="5" t="s">
        <v>11</v>
      </c>
      <c r="B8" s="5"/>
      <c r="C8" s="5"/>
      <c r="D8" s="5"/>
      <c r="E8" s="5"/>
      <c r="F8" s="5"/>
      <c r="G8" s="5"/>
      <c r="H8" s="5"/>
      <c r="I8" s="5"/>
      <c r="J8" s="5"/>
      <c r="K8" s="5"/>
      <c r="L8" s="5">
        <v>832</v>
      </c>
      <c r="M8" s="5"/>
      <c r="N8" s="5"/>
      <c r="O8" s="5"/>
      <c r="P8" s="5">
        <f t="shared" si="0"/>
        <v>832</v>
      </c>
    </row>
    <row r="9" ht="30" spans="1:16">
      <c r="A9" s="7" t="s">
        <v>12</v>
      </c>
      <c r="B9" s="8">
        <f>SUM(B4:B8)</f>
        <v>73387.27</v>
      </c>
      <c r="C9" s="8">
        <f>SUM(C4:C8)</f>
        <v>72452.77</v>
      </c>
      <c r="D9" s="8">
        <f t="shared" ref="D9:P9" si="1">SUM(D4:D8)</f>
        <v>62082.03</v>
      </c>
      <c r="E9" s="8">
        <f t="shared" si="1"/>
        <v>61622.03</v>
      </c>
      <c r="F9" s="8">
        <f t="shared" si="1"/>
        <v>62545.43</v>
      </c>
      <c r="G9" s="8">
        <f t="shared" si="1"/>
        <v>62531.12</v>
      </c>
      <c r="H9" s="8">
        <f t="shared" si="1"/>
        <v>67332.84</v>
      </c>
      <c r="I9" s="8">
        <f t="shared" si="1"/>
        <v>69068.17</v>
      </c>
      <c r="J9" s="8">
        <f t="shared" si="1"/>
        <v>70499.04</v>
      </c>
      <c r="K9" s="8">
        <f t="shared" si="1"/>
        <v>70499.04</v>
      </c>
      <c r="L9" s="8">
        <f t="shared" si="1"/>
        <v>71331.04</v>
      </c>
      <c r="M9" s="8">
        <f t="shared" si="1"/>
        <v>82002.42</v>
      </c>
      <c r="N9" s="8">
        <f t="shared" si="1"/>
        <v>81480.86</v>
      </c>
      <c r="O9" s="8">
        <f t="shared" si="1"/>
        <v>66409.1</v>
      </c>
      <c r="P9" s="8">
        <f t="shared" si="1"/>
        <v>827403.12</v>
      </c>
    </row>
    <row r="10" ht="15" spans="1:16">
      <c r="A10" s="5" t="s">
        <v>13</v>
      </c>
      <c r="B10" s="5"/>
      <c r="C10" s="5"/>
      <c r="D10" s="5"/>
      <c r="E10" s="9"/>
      <c r="F10" s="5"/>
      <c r="G10" s="5"/>
      <c r="H10" s="5"/>
      <c r="I10" s="5"/>
      <c r="J10" s="5"/>
      <c r="K10" s="5">
        <v>130.29</v>
      </c>
      <c r="L10" s="5"/>
      <c r="M10" s="5"/>
      <c r="N10" s="5"/>
      <c r="O10" s="5">
        <v>553.05</v>
      </c>
      <c r="P10" s="5">
        <f t="shared" ref="P10:P14" si="2">SUM(D10:O10)</f>
        <v>683.34</v>
      </c>
    </row>
    <row r="11" ht="15" spans="1:16">
      <c r="A11" s="5" t="s">
        <v>14</v>
      </c>
      <c r="B11" s="5"/>
      <c r="C11" s="5"/>
      <c r="D11" s="5">
        <v>108</v>
      </c>
      <c r="E11" s="5"/>
      <c r="F11" s="5">
        <v>96</v>
      </c>
      <c r="G11" s="5">
        <v>64.5</v>
      </c>
      <c r="H11" s="5"/>
      <c r="I11" s="5"/>
      <c r="J11" s="5">
        <v>51</v>
      </c>
      <c r="K11" s="5"/>
      <c r="L11" s="5"/>
      <c r="M11" s="5"/>
      <c r="N11" s="5"/>
      <c r="O11" s="5">
        <v>395.31</v>
      </c>
      <c r="P11" s="5">
        <f t="shared" si="2"/>
        <v>714.81</v>
      </c>
    </row>
    <row r="12" ht="15" spans="1:16">
      <c r="A12" s="5" t="s">
        <v>15</v>
      </c>
      <c r="B12" s="5"/>
      <c r="C12" s="5">
        <v>1161</v>
      </c>
      <c r="D12" s="5"/>
      <c r="E12" s="5"/>
      <c r="F12" s="5"/>
      <c r="G12" s="5">
        <v>1235.2</v>
      </c>
      <c r="H12" s="5"/>
      <c r="I12" s="5"/>
      <c r="J12" s="5">
        <v>600</v>
      </c>
      <c r="K12" s="5"/>
      <c r="L12" s="5"/>
      <c r="M12" s="5"/>
      <c r="N12" s="5"/>
      <c r="O12" s="5"/>
      <c r="P12" s="5">
        <f t="shared" si="2"/>
        <v>1835.2</v>
      </c>
    </row>
    <row r="13" ht="15" spans="1:16">
      <c r="A13" s="5" t="s">
        <v>16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>
        <f t="shared" si="2"/>
        <v>0</v>
      </c>
    </row>
    <row r="14" ht="15" spans="1:16">
      <c r="A14" s="5" t="s">
        <v>17</v>
      </c>
      <c r="B14" s="5">
        <v>9</v>
      </c>
      <c r="C14" s="5">
        <v>67.5</v>
      </c>
      <c r="D14" s="5">
        <v>83</v>
      </c>
      <c r="E14" s="5"/>
      <c r="F14" s="5"/>
      <c r="G14" s="5"/>
      <c r="H14" s="5"/>
      <c r="I14" s="5"/>
      <c r="J14" s="5"/>
      <c r="K14" s="5"/>
      <c r="L14" s="5">
        <v>13</v>
      </c>
      <c r="M14" s="5"/>
      <c r="N14" s="5">
        <v>21</v>
      </c>
      <c r="O14" s="5"/>
      <c r="P14" s="5">
        <f t="shared" si="2"/>
        <v>117</v>
      </c>
    </row>
    <row r="15" ht="30" spans="1:16">
      <c r="A15" s="7" t="s">
        <v>18</v>
      </c>
      <c r="B15" s="8">
        <f>SUM(B10:B14)</f>
        <v>9</v>
      </c>
      <c r="C15" s="8">
        <f>SUM(C10:C14)</f>
        <v>1228.5</v>
      </c>
      <c r="D15" s="8">
        <f t="shared" ref="D15:P15" si="3">SUM(D10:D14)</f>
        <v>191</v>
      </c>
      <c r="E15" s="8">
        <f t="shared" si="3"/>
        <v>0</v>
      </c>
      <c r="F15" s="8">
        <f t="shared" si="3"/>
        <v>96</v>
      </c>
      <c r="G15" s="8">
        <f t="shared" si="3"/>
        <v>1299.7</v>
      </c>
      <c r="H15" s="8">
        <f t="shared" si="3"/>
        <v>0</v>
      </c>
      <c r="I15" s="8">
        <f t="shared" si="3"/>
        <v>0</v>
      </c>
      <c r="J15" s="8">
        <f t="shared" si="3"/>
        <v>651</v>
      </c>
      <c r="K15" s="8">
        <f t="shared" si="3"/>
        <v>130.29</v>
      </c>
      <c r="L15" s="8">
        <f t="shared" si="3"/>
        <v>13</v>
      </c>
      <c r="M15" s="8">
        <f t="shared" si="3"/>
        <v>0</v>
      </c>
      <c r="N15" s="8">
        <f t="shared" si="3"/>
        <v>21</v>
      </c>
      <c r="O15" s="8">
        <f t="shared" si="3"/>
        <v>948.36</v>
      </c>
      <c r="P15" s="8">
        <f t="shared" si="3"/>
        <v>3350.35</v>
      </c>
    </row>
  </sheetData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萧广成</cp:lastModifiedBy>
  <dcterms:created xsi:type="dcterms:W3CDTF">2024-11-05T02:35:00Z</dcterms:created>
  <dcterms:modified xsi:type="dcterms:W3CDTF">2024-11-05T06:23:24Z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B41341DC6A18429AA9AD88EF5100D812_11</vt:lpwstr>
  </property>
  <property fmtid="{D5CDD505-2E9C-101B-9397-08002B2CF9AE}" pid="3" name="KSOProductBuildVer">
    <vt:lpwstr>2052-11.1.0.12165</vt:lpwstr>
  </property>
</Properties>
</file>